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yle1.sharepoint.com/Shared Documents/EHITUS/2026/LEPINGUD/Kütuste kallinemine 2026/Tõendamised/Pindamisbrigaad/"/>
    </mc:Choice>
  </mc:AlternateContent>
  <xr:revisionPtr revIDLastSave="29" documentId="8_{EB4A6ACF-2E91-4F9A-BF44-A8F8E4BE35D4}" xr6:coauthVersionLast="47" xr6:coauthVersionMax="47" xr10:uidLastSave="{B8F1B34B-D7CB-42A0-8ED3-798F87732C9B}"/>
  <bookViews>
    <workbookView xWindow="-110" yWindow="-110" windowWidth="19420" windowHeight="10300" xr2:uid="{839B63ED-DA29-4187-BBBA-B562445A4E63}"/>
  </bookViews>
  <sheets>
    <sheet name="ÜLE kasutatud seadmed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0" i="3" l="1"/>
  <c r="I10" i="3" s="1"/>
  <c r="Q10" i="3" s="1"/>
  <c r="Q6" i="3"/>
  <c r="Q7" i="3"/>
  <c r="Q8" i="3"/>
  <c r="Q9" i="3"/>
  <c r="Q11" i="3"/>
  <c r="Q12" i="3"/>
  <c r="Q13" i="3"/>
  <c r="Q14" i="3"/>
  <c r="Q15" i="3"/>
  <c r="Q17" i="3"/>
  <c r="Q19" i="3"/>
  <c r="P7" i="3"/>
  <c r="P10" i="3"/>
  <c r="P11" i="3"/>
  <c r="P15" i="3"/>
  <c r="P18" i="3"/>
  <c r="P19" i="3"/>
  <c r="O6" i="3"/>
  <c r="P6" i="3" s="1"/>
  <c r="O7" i="3"/>
  <c r="O8" i="3"/>
  <c r="P8" i="3" s="1"/>
  <c r="O9" i="3"/>
  <c r="P9" i="3" s="1"/>
  <c r="O10" i="3"/>
  <c r="O11" i="3"/>
  <c r="O12" i="3"/>
  <c r="P12" i="3" s="1"/>
  <c r="O13" i="3"/>
  <c r="P13" i="3" s="1"/>
  <c r="O14" i="3"/>
  <c r="P14" i="3" s="1"/>
  <c r="O15" i="3"/>
  <c r="O16" i="3"/>
  <c r="P16" i="3" s="1"/>
  <c r="O17" i="3"/>
  <c r="P17" i="3" s="1"/>
  <c r="O18" i="3"/>
  <c r="O19" i="3"/>
  <c r="O5" i="3"/>
  <c r="P5" i="3" s="1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I17" i="3"/>
  <c r="I6" i="3"/>
  <c r="I7" i="3"/>
  <c r="I8" i="3"/>
  <c r="I9" i="3"/>
  <c r="I11" i="3"/>
  <c r="I12" i="3"/>
  <c r="I13" i="3"/>
  <c r="I14" i="3"/>
  <c r="I15" i="3"/>
  <c r="I16" i="3"/>
  <c r="I18" i="3"/>
  <c r="Q18" i="3" s="1"/>
  <c r="I19" i="3"/>
  <c r="F6" i="3"/>
  <c r="F7" i="3"/>
  <c r="F8" i="3"/>
  <c r="F9" i="3"/>
  <c r="F10" i="3"/>
  <c r="F11" i="3"/>
  <c r="F12" i="3"/>
  <c r="F13" i="3"/>
  <c r="F14" i="3"/>
  <c r="F15" i="3"/>
  <c r="F16" i="3"/>
  <c r="Q16" i="3" s="1"/>
  <c r="F17" i="3"/>
  <c r="F18" i="3"/>
  <c r="F19" i="3"/>
  <c r="L5" i="3"/>
  <c r="I5" i="3"/>
  <c r="Q5" i="3" s="1"/>
  <c r="F5" i="3"/>
  <c r="Q2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Koit</author>
  </authors>
  <commentList>
    <comment ref="C4" authorId="0" shapeId="0" xr:uid="{1873FBAB-31A1-4526-8024-7C9005465B5B}">
      <text>
        <r>
          <rPr>
            <b/>
            <sz val="9"/>
            <color indexed="81"/>
            <rFont val="Tahoma"/>
            <family val="2"/>
            <charset val="186"/>
          </rPr>
          <t>Marek Koit:</t>
        </r>
        <r>
          <rPr>
            <sz val="9"/>
            <color indexed="81"/>
            <rFont val="Tahoma"/>
            <family val="2"/>
            <charset val="186"/>
          </rPr>
          <t xml:space="preserve">
kõikide tanklate ostusumma (ilma km) jagatud kõikide tanklate kogustega ltr</t>
        </r>
      </text>
    </comment>
    <comment ref="D4" authorId="0" shapeId="0" xr:uid="{5169E39D-5B70-40A9-B5A2-AC86417E1C5F}">
      <text>
        <r>
          <rPr>
            <b/>
            <sz val="9"/>
            <color indexed="81"/>
            <rFont val="Tahoma"/>
            <family val="2"/>
            <charset val="186"/>
          </rPr>
          <t>Marek Koit:</t>
        </r>
        <r>
          <rPr>
            <sz val="9"/>
            <color indexed="81"/>
            <rFont val="Tahoma"/>
            <family val="2"/>
            <charset val="186"/>
          </rPr>
          <t xml:space="preserve">
kõikide tanklate ostusumma (ilma km) jagatud kõikide tanklate kogustega ltr</t>
        </r>
      </text>
    </comment>
    <comment ref="G4" authorId="0" shapeId="0" xr:uid="{9A0E62EA-9951-4DE8-A89D-5B1911770E70}">
      <text>
        <r>
          <rPr>
            <b/>
            <sz val="9"/>
            <color indexed="81"/>
            <rFont val="Tahoma"/>
            <family val="2"/>
            <charset val="186"/>
          </rPr>
          <t>Marek Koit:</t>
        </r>
        <r>
          <rPr>
            <sz val="9"/>
            <color indexed="81"/>
            <rFont val="Tahoma"/>
            <family val="2"/>
            <charset val="186"/>
          </rPr>
          <t xml:space="preserve">
kõikide tanklate ostusumma (ilma km) jagatud kõikide tanklate kogustega ltr</t>
        </r>
      </text>
    </comment>
    <comment ref="J4" authorId="0" shapeId="0" xr:uid="{CDAAEC4C-E883-4963-BEB5-F5D83931CC83}">
      <text>
        <r>
          <rPr>
            <b/>
            <sz val="9"/>
            <color indexed="81"/>
            <rFont val="Tahoma"/>
            <family val="2"/>
            <charset val="186"/>
          </rPr>
          <t>Marek Koit:</t>
        </r>
        <r>
          <rPr>
            <sz val="9"/>
            <color indexed="81"/>
            <rFont val="Tahoma"/>
            <family val="2"/>
            <charset val="186"/>
          </rPr>
          <t xml:space="preserve">
kõikide tanklate ostusumma (ilma km) jagatud kõikide tanklate kogustega ltr</t>
        </r>
      </text>
    </comment>
    <comment ref="M4" authorId="0" shapeId="0" xr:uid="{6D3BAF74-5E37-4175-96D6-C34606C72C6B}">
      <text>
        <r>
          <rPr>
            <b/>
            <sz val="9"/>
            <color indexed="81"/>
            <rFont val="Tahoma"/>
            <family val="2"/>
            <charset val="186"/>
          </rPr>
          <t>Marek Koit:</t>
        </r>
        <r>
          <rPr>
            <sz val="9"/>
            <color indexed="81"/>
            <rFont val="Tahoma"/>
            <family val="2"/>
            <charset val="186"/>
          </rPr>
          <t xml:space="preserve">
kõikide tanklate ostusumma (ilma km) jagatud kõikide tanklate kogustega ltr</t>
        </r>
      </text>
    </comment>
    <comment ref="O4" authorId="0" shapeId="0" xr:uid="{4BBF17BC-D4C9-40F4-9CD0-38DAD858FAAA}">
      <text>
        <r>
          <rPr>
            <b/>
            <sz val="9"/>
            <color indexed="81"/>
            <rFont val="Tahoma"/>
            <family val="2"/>
            <charset val="186"/>
          </rPr>
          <t>Marek Koit:</t>
        </r>
        <r>
          <rPr>
            <sz val="9"/>
            <color indexed="81"/>
            <rFont val="Tahoma"/>
            <family val="2"/>
            <charset val="186"/>
          </rPr>
          <t xml:space="preserve">
Juunis kokku 19 tööpäeva ja neist 8 päeva tehti Harjus</t>
        </r>
      </text>
    </comment>
  </commentList>
</comments>
</file>

<file path=xl/sharedStrings.xml><?xml version="1.0" encoding="utf-8"?>
<sst xmlns="http://schemas.openxmlformats.org/spreadsheetml/2006/main" count="41" uniqueCount="31">
  <si>
    <t>Gudronaator 1</t>
  </si>
  <si>
    <t>Gudronaator 2</t>
  </si>
  <si>
    <t>Phoenix</t>
  </si>
  <si>
    <t>Rull</t>
  </si>
  <si>
    <t>Kallur 4</t>
  </si>
  <si>
    <t>Kallur 5</t>
  </si>
  <si>
    <t>Kallur 6</t>
  </si>
  <si>
    <t>Harjaauto + puistur</t>
  </si>
  <si>
    <t>peenramasin</t>
  </si>
  <si>
    <t>Kallur 1 Meelis</t>
  </si>
  <si>
    <t>Kallur 2 Marx</t>
  </si>
  <si>
    <t>nina+treiler</t>
  </si>
  <si>
    <t>laadur</t>
  </si>
  <si>
    <t>Kallur 3 Hannes</t>
  </si>
  <si>
    <t>aprill</t>
  </si>
  <si>
    <t>märts</t>
  </si>
  <si>
    <t>mai</t>
  </si>
  <si>
    <t>veebruar</t>
  </si>
  <si>
    <t>Seade</t>
  </si>
  <si>
    <t>seadme kood</t>
  </si>
  <si>
    <t>seadme kütuse kaardid</t>
  </si>
  <si>
    <t>harjaauto + märgid</t>
  </si>
  <si>
    <t>alghind eur/ltr ilma km</t>
  </si>
  <si>
    <t>Eur</t>
  </si>
  <si>
    <t>5 tankla keskmine</t>
  </si>
  <si>
    <t>kallinemine</t>
  </si>
  <si>
    <t>5 tankla tarbitud kogus ltr</t>
  </si>
  <si>
    <t>juuni</t>
  </si>
  <si>
    <t>8 päeva juunis</t>
  </si>
  <si>
    <t>kokku</t>
  </si>
  <si>
    <t>Kallinemine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</si>
</sst>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.0"/>
  </numFmts>
  <fonts count="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top" wrapText="1"/>
    </xf>
    <xf numFmtId="0" fontId="1" fillId="0" borderId="0" xfId="0" applyFont="1"/>
    <xf numFmtId="0" fontId="0" fillId="0" borderId="0" xfId="0" applyAlignment="1">
      <alignment vertical="top" wrapText="1"/>
    </xf>
    <xf numFmtId="0" fontId="0" fillId="5" borderId="0" xfId="0" applyFill="1"/>
    <xf numFmtId="0" fontId="0" fillId="0" borderId="0" xfId="0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 vertical="top" wrapText="1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167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2" fontId="1" fillId="0" borderId="0" xfId="0" applyNumberFormat="1" applyFont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/>
    <xf numFmtId="167" fontId="0" fillId="0" borderId="1" xfId="0" applyNumberFormat="1" applyBorder="1"/>
    <xf numFmtId="2" fontId="0" fillId="0" borderId="1" xfId="0" applyNumberFormat="1" applyBorder="1"/>
    <xf numFmtId="2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3A642-E473-4BDE-A18A-C7A8F3A4D27E}">
  <dimension ref="A1:Q20"/>
  <sheetViews>
    <sheetView tabSelected="1" workbookViewId="0">
      <selection activeCell="D24" sqref="D24"/>
    </sheetView>
  </sheetViews>
  <sheetFormatPr defaultRowHeight="14.5" x14ac:dyDescent="0.35"/>
  <cols>
    <col min="1" max="1" width="18.1796875" customWidth="1"/>
    <col min="2" max="2" width="8.81640625" customWidth="1"/>
    <col min="3" max="3" width="12.453125" customWidth="1"/>
    <col min="4" max="5" width="8.54296875" customWidth="1"/>
    <col min="6" max="6" width="10.453125" customWidth="1"/>
    <col min="9" max="9" width="10.453125" customWidth="1"/>
    <col min="12" max="12" width="10.36328125" customWidth="1"/>
    <col min="16" max="16" width="10.54296875" customWidth="1"/>
    <col min="17" max="17" width="10.81640625" customWidth="1"/>
  </cols>
  <sheetData>
    <row r="1" spans="1:17" x14ac:dyDescent="0.35">
      <c r="A1" t="s">
        <v>18</v>
      </c>
      <c r="B1" t="s">
        <v>19</v>
      </c>
      <c r="F1" s="11" t="s">
        <v>20</v>
      </c>
      <c r="G1" s="11"/>
      <c r="H1" s="11"/>
      <c r="I1" s="11"/>
      <c r="J1" s="11"/>
      <c r="K1" s="11"/>
      <c r="L1" s="11"/>
      <c r="M1" s="5"/>
      <c r="N1" s="5"/>
      <c r="O1" s="5"/>
      <c r="P1" s="5"/>
    </row>
    <row r="2" spans="1:17" x14ac:dyDescent="0.35">
      <c r="C2" s="4" t="s">
        <v>17</v>
      </c>
      <c r="D2" s="8" t="s">
        <v>15</v>
      </c>
      <c r="E2" s="8"/>
      <c r="F2" s="8"/>
      <c r="G2" s="9" t="s">
        <v>14</v>
      </c>
      <c r="H2" s="9"/>
      <c r="I2" s="9"/>
      <c r="J2" s="10" t="s">
        <v>16</v>
      </c>
      <c r="K2" s="10"/>
      <c r="L2" s="10"/>
      <c r="M2" s="6"/>
      <c r="N2" s="6" t="s">
        <v>27</v>
      </c>
      <c r="O2" s="6"/>
      <c r="P2" s="6"/>
      <c r="Q2" s="14" t="s">
        <v>30</v>
      </c>
    </row>
    <row r="3" spans="1:17" s="3" customFormat="1" ht="29" x14ac:dyDescent="0.35">
      <c r="C3" s="1" t="s">
        <v>22</v>
      </c>
      <c r="D3" s="7"/>
      <c r="E3" s="7"/>
      <c r="F3" s="7"/>
      <c r="G3" s="7"/>
      <c r="H3" s="7"/>
      <c r="I3" s="7"/>
      <c r="J3" s="7"/>
      <c r="K3" s="7"/>
      <c r="L3" s="7"/>
      <c r="M3" s="1"/>
      <c r="N3" s="1"/>
      <c r="O3" s="1"/>
      <c r="P3" s="1"/>
      <c r="Q3" s="15" t="s">
        <v>29</v>
      </c>
    </row>
    <row r="4" spans="1:17" s="3" customFormat="1" ht="43.5" x14ac:dyDescent="0.35">
      <c r="A4" s="17"/>
      <c r="B4" s="17"/>
      <c r="C4" s="18" t="s">
        <v>24</v>
      </c>
      <c r="D4" s="18" t="s">
        <v>24</v>
      </c>
      <c r="E4" s="18" t="s">
        <v>26</v>
      </c>
      <c r="F4" s="17" t="s">
        <v>25</v>
      </c>
      <c r="G4" s="18" t="s">
        <v>24</v>
      </c>
      <c r="H4" s="18" t="s">
        <v>26</v>
      </c>
      <c r="I4" s="17" t="s">
        <v>25</v>
      </c>
      <c r="J4" s="18" t="s">
        <v>24</v>
      </c>
      <c r="K4" s="18" t="s">
        <v>26</v>
      </c>
      <c r="L4" s="17" t="s">
        <v>25</v>
      </c>
      <c r="M4" s="18" t="s">
        <v>24</v>
      </c>
      <c r="N4" s="18" t="s">
        <v>26</v>
      </c>
      <c r="O4" s="17" t="s">
        <v>28</v>
      </c>
      <c r="P4" s="17" t="s">
        <v>25</v>
      </c>
      <c r="Q4" s="19" t="s">
        <v>23</v>
      </c>
    </row>
    <row r="5" spans="1:17" x14ac:dyDescent="0.35">
      <c r="A5" t="s">
        <v>0</v>
      </c>
      <c r="B5">
        <v>78470</v>
      </c>
      <c r="C5">
        <v>1.0760000000000001</v>
      </c>
      <c r="F5">
        <f>(D5-C5)*E5</f>
        <v>0</v>
      </c>
      <c r="G5">
        <v>1.4973000000000001</v>
      </c>
      <c r="I5" s="13">
        <f>(G5-C5)*H5</f>
        <v>0</v>
      </c>
      <c r="J5">
        <v>1.427</v>
      </c>
      <c r="K5">
        <v>1524.92</v>
      </c>
      <c r="L5" s="12">
        <f>(J5-C5)*K5</f>
        <v>535.24692000000005</v>
      </c>
      <c r="M5">
        <v>1.272</v>
      </c>
      <c r="N5">
        <v>1987.49</v>
      </c>
      <c r="O5" s="12">
        <f t="shared" ref="O5:O19" si="0">N5/19*8</f>
        <v>836.83789473684214</v>
      </c>
      <c r="P5" s="12">
        <f>(M5-C5)*O5</f>
        <v>164.02022736842102</v>
      </c>
      <c r="Q5" s="16">
        <f>F5+I5+L5+P5</f>
        <v>699.26714736842109</v>
      </c>
    </row>
    <row r="6" spans="1:17" x14ac:dyDescent="0.35">
      <c r="A6" t="s">
        <v>1</v>
      </c>
      <c r="B6">
        <v>73410</v>
      </c>
      <c r="C6">
        <v>1.0760000000000001</v>
      </c>
      <c r="F6">
        <f t="shared" ref="F6:F19" si="1">(D6-C6)*E6</f>
        <v>0</v>
      </c>
      <c r="I6" s="13">
        <f t="shared" ref="I6:I19" si="2">(G6-C6)*H6</f>
        <v>0</v>
      </c>
      <c r="J6">
        <v>1.44</v>
      </c>
      <c r="K6">
        <v>1765.28</v>
      </c>
      <c r="L6" s="12">
        <f t="shared" ref="L6:L19" si="3">(J6-C6)*K6</f>
        <v>642.56191999999976</v>
      </c>
      <c r="M6">
        <v>1.2789999999999999</v>
      </c>
      <c r="N6">
        <v>2012.27</v>
      </c>
      <c r="O6" s="12">
        <f t="shared" si="0"/>
        <v>847.27157894736843</v>
      </c>
      <c r="P6" s="12">
        <f t="shared" ref="P6:P19" si="4">(M6-C6)*O6</f>
        <v>171.99613052631565</v>
      </c>
      <c r="Q6" s="16">
        <f t="shared" ref="Q6:Q19" si="5">F6+I6+L6+P6</f>
        <v>814.55805052631536</v>
      </c>
    </row>
    <row r="7" spans="1:17" x14ac:dyDescent="0.35">
      <c r="A7" t="s">
        <v>2</v>
      </c>
      <c r="B7">
        <v>73708</v>
      </c>
      <c r="C7">
        <v>1.0760000000000001</v>
      </c>
      <c r="F7">
        <f t="shared" si="1"/>
        <v>0</v>
      </c>
      <c r="G7">
        <v>1.48</v>
      </c>
      <c r="H7">
        <v>86.25</v>
      </c>
      <c r="I7" s="13">
        <f t="shared" si="2"/>
        <v>34.844999999999992</v>
      </c>
      <c r="J7">
        <v>1.4279999999999999</v>
      </c>
      <c r="K7">
        <v>1356.42</v>
      </c>
      <c r="L7" s="12">
        <f t="shared" si="3"/>
        <v>477.45983999999987</v>
      </c>
      <c r="M7">
        <v>1.2689999999999999</v>
      </c>
      <c r="N7">
        <v>1507.57</v>
      </c>
      <c r="O7" s="12">
        <f t="shared" si="0"/>
        <v>634.76631578947365</v>
      </c>
      <c r="P7" s="12">
        <f t="shared" si="4"/>
        <v>122.50989894736831</v>
      </c>
      <c r="Q7" s="16">
        <f t="shared" si="5"/>
        <v>634.81473894736826</v>
      </c>
    </row>
    <row r="8" spans="1:17" x14ac:dyDescent="0.35">
      <c r="A8" t="s">
        <v>3</v>
      </c>
      <c r="B8">
        <v>74403</v>
      </c>
      <c r="C8">
        <v>1.0760000000000001</v>
      </c>
      <c r="F8">
        <f t="shared" si="1"/>
        <v>0</v>
      </c>
      <c r="I8" s="13">
        <f t="shared" si="2"/>
        <v>0</v>
      </c>
      <c r="J8">
        <v>1.393</v>
      </c>
      <c r="K8">
        <v>498.18</v>
      </c>
      <c r="L8" s="12">
        <f t="shared" si="3"/>
        <v>157.92305999999996</v>
      </c>
      <c r="M8">
        <v>1.288</v>
      </c>
      <c r="N8">
        <v>706.3</v>
      </c>
      <c r="O8" s="12">
        <f t="shared" si="0"/>
        <v>297.38947368421049</v>
      </c>
      <c r="P8" s="12">
        <f t="shared" si="4"/>
        <v>63.046568421052612</v>
      </c>
      <c r="Q8" s="16">
        <f t="shared" si="5"/>
        <v>220.96962842105256</v>
      </c>
    </row>
    <row r="9" spans="1:17" x14ac:dyDescent="0.35">
      <c r="A9" t="s">
        <v>9</v>
      </c>
      <c r="B9">
        <v>78465</v>
      </c>
      <c r="C9">
        <v>1.0760000000000001</v>
      </c>
      <c r="D9">
        <v>1.472</v>
      </c>
      <c r="E9">
        <v>685.87</v>
      </c>
      <c r="F9">
        <f t="shared" si="1"/>
        <v>271.60451999999992</v>
      </c>
      <c r="G9">
        <v>1.492</v>
      </c>
      <c r="H9">
        <v>3653.7</v>
      </c>
      <c r="I9" s="13">
        <f t="shared" si="2"/>
        <v>1519.9391999999996</v>
      </c>
      <c r="J9">
        <v>1.4370000000000001</v>
      </c>
      <c r="K9">
        <v>2426.12</v>
      </c>
      <c r="L9" s="12">
        <f t="shared" si="3"/>
        <v>875.82931999999994</v>
      </c>
      <c r="M9">
        <v>1.2869999999999999</v>
      </c>
      <c r="N9">
        <v>2994.07</v>
      </c>
      <c r="O9" s="12">
        <f t="shared" si="0"/>
        <v>1260.661052631579</v>
      </c>
      <c r="P9" s="12">
        <f t="shared" si="4"/>
        <v>265.99948210526298</v>
      </c>
      <c r="Q9" s="16">
        <f t="shared" si="5"/>
        <v>2933.3725221052623</v>
      </c>
    </row>
    <row r="10" spans="1:17" x14ac:dyDescent="0.35">
      <c r="A10" t="s">
        <v>10</v>
      </c>
      <c r="B10">
        <v>78466</v>
      </c>
      <c r="C10">
        <v>1.0611999999999999</v>
      </c>
      <c r="D10">
        <v>1.5109999999999999</v>
      </c>
      <c r="E10">
        <v>319.5</v>
      </c>
      <c r="F10">
        <f t="shared" si="1"/>
        <v>143.71109999999999</v>
      </c>
      <c r="G10">
        <v>1.484</v>
      </c>
      <c r="H10">
        <f>1382.63+729.05+426.67</f>
        <v>2538.3500000000004</v>
      </c>
      <c r="I10" s="13">
        <f t="shared" si="2"/>
        <v>1073.2143800000003</v>
      </c>
      <c r="J10">
        <v>1.405</v>
      </c>
      <c r="K10">
        <v>1333.68</v>
      </c>
      <c r="L10" s="12">
        <f t="shared" si="3"/>
        <v>458.51918400000017</v>
      </c>
      <c r="M10">
        <v>1.2709999999999999</v>
      </c>
      <c r="N10">
        <v>2710.28</v>
      </c>
      <c r="O10" s="12">
        <f t="shared" si="0"/>
        <v>1141.1705263157896</v>
      </c>
      <c r="P10" s="12">
        <f t="shared" si="4"/>
        <v>239.41757642105264</v>
      </c>
      <c r="Q10" s="16">
        <f t="shared" si="5"/>
        <v>1914.8622404210532</v>
      </c>
    </row>
    <row r="11" spans="1:17" x14ac:dyDescent="0.35">
      <c r="A11" t="s">
        <v>13</v>
      </c>
      <c r="B11">
        <v>78472</v>
      </c>
      <c r="C11">
        <v>1.0697000000000001</v>
      </c>
      <c r="F11">
        <f t="shared" si="1"/>
        <v>0</v>
      </c>
      <c r="I11" s="13">
        <f t="shared" si="2"/>
        <v>0</v>
      </c>
      <c r="J11">
        <v>1.3859999999999999</v>
      </c>
      <c r="K11">
        <v>304.98</v>
      </c>
      <c r="L11" s="12">
        <f t="shared" si="3"/>
        <v>96.465173999999948</v>
      </c>
      <c r="M11">
        <v>1.296</v>
      </c>
      <c r="N11">
        <v>1324.07</v>
      </c>
      <c r="O11" s="12">
        <f t="shared" si="0"/>
        <v>557.50315789473677</v>
      </c>
      <c r="P11" s="12">
        <f t="shared" si="4"/>
        <v>126.1629646315789</v>
      </c>
      <c r="Q11" s="16">
        <f t="shared" si="5"/>
        <v>222.62813863157885</v>
      </c>
    </row>
    <row r="12" spans="1:17" x14ac:dyDescent="0.35">
      <c r="A12" t="s">
        <v>4</v>
      </c>
      <c r="F12">
        <f t="shared" si="1"/>
        <v>0</v>
      </c>
      <c r="I12" s="13">
        <f t="shared" si="2"/>
        <v>0</v>
      </c>
      <c r="L12" s="12">
        <f t="shared" si="3"/>
        <v>0</v>
      </c>
      <c r="O12" s="12">
        <f t="shared" si="0"/>
        <v>0</v>
      </c>
      <c r="P12" s="12">
        <f t="shared" si="4"/>
        <v>0</v>
      </c>
      <c r="Q12" s="2">
        <f t="shared" si="5"/>
        <v>0</v>
      </c>
    </row>
    <row r="13" spans="1:17" x14ac:dyDescent="0.35">
      <c r="A13" t="s">
        <v>5</v>
      </c>
      <c r="F13">
        <f t="shared" si="1"/>
        <v>0</v>
      </c>
      <c r="I13" s="13">
        <f t="shared" si="2"/>
        <v>0</v>
      </c>
      <c r="L13" s="12">
        <f t="shared" si="3"/>
        <v>0</v>
      </c>
      <c r="O13" s="12">
        <f t="shared" si="0"/>
        <v>0</v>
      </c>
      <c r="P13" s="12">
        <f t="shared" si="4"/>
        <v>0</v>
      </c>
      <c r="Q13" s="2">
        <f t="shared" si="5"/>
        <v>0</v>
      </c>
    </row>
    <row r="14" spans="1:17" x14ac:dyDescent="0.35">
      <c r="A14" t="s">
        <v>6</v>
      </c>
      <c r="F14">
        <f t="shared" si="1"/>
        <v>0</v>
      </c>
      <c r="I14" s="13">
        <f t="shared" si="2"/>
        <v>0</v>
      </c>
      <c r="L14" s="12">
        <f t="shared" si="3"/>
        <v>0</v>
      </c>
      <c r="O14" s="12">
        <f t="shared" si="0"/>
        <v>0</v>
      </c>
      <c r="P14" s="12">
        <f t="shared" si="4"/>
        <v>0</v>
      </c>
      <c r="Q14" s="2">
        <f t="shared" si="5"/>
        <v>0</v>
      </c>
    </row>
    <row r="15" spans="1:17" x14ac:dyDescent="0.35">
      <c r="A15" t="s">
        <v>7</v>
      </c>
      <c r="B15">
        <v>77426</v>
      </c>
      <c r="C15">
        <v>1.0760000000000001</v>
      </c>
      <c r="F15">
        <f t="shared" si="1"/>
        <v>0</v>
      </c>
      <c r="G15">
        <v>1.4790000000000001</v>
      </c>
      <c r="H15">
        <v>217.63</v>
      </c>
      <c r="I15" s="13">
        <f t="shared" si="2"/>
        <v>87.704890000000006</v>
      </c>
      <c r="J15">
        <v>1.415</v>
      </c>
      <c r="K15">
        <v>1708.53</v>
      </c>
      <c r="L15" s="12">
        <f t="shared" si="3"/>
        <v>579.19166999999993</v>
      </c>
      <c r="M15">
        <v>1.272</v>
      </c>
      <c r="N15">
        <v>2270.0100000000002</v>
      </c>
      <c r="O15" s="12">
        <f t="shared" si="0"/>
        <v>955.79368421052641</v>
      </c>
      <c r="P15" s="12">
        <f t="shared" si="4"/>
        <v>187.33556210526314</v>
      </c>
      <c r="Q15" s="16">
        <f t="shared" si="5"/>
        <v>854.23212210526299</v>
      </c>
    </row>
    <row r="16" spans="1:17" x14ac:dyDescent="0.35">
      <c r="A16" t="s">
        <v>21</v>
      </c>
      <c r="B16">
        <v>77421</v>
      </c>
      <c r="C16">
        <v>1.0659000000000001</v>
      </c>
      <c r="D16">
        <v>1.4234</v>
      </c>
      <c r="F16">
        <f t="shared" si="1"/>
        <v>0</v>
      </c>
      <c r="G16">
        <v>1.482</v>
      </c>
      <c r="H16">
        <v>1532.47</v>
      </c>
      <c r="I16" s="13">
        <f t="shared" si="2"/>
        <v>637.66076699999985</v>
      </c>
      <c r="J16">
        <v>1.4212</v>
      </c>
      <c r="K16">
        <v>1138.69</v>
      </c>
      <c r="L16" s="12">
        <f t="shared" si="3"/>
        <v>404.57655699999998</v>
      </c>
      <c r="M16">
        <v>1.3</v>
      </c>
      <c r="N16">
        <v>1801.07</v>
      </c>
      <c r="O16" s="12">
        <f t="shared" si="0"/>
        <v>758.34526315789469</v>
      </c>
      <c r="P16" s="12">
        <f t="shared" si="4"/>
        <v>177.52862610526313</v>
      </c>
      <c r="Q16" s="16">
        <f t="shared" si="5"/>
        <v>1219.7659501052628</v>
      </c>
    </row>
    <row r="17" spans="1:17" x14ac:dyDescent="0.35">
      <c r="A17" t="s">
        <v>8</v>
      </c>
      <c r="B17">
        <v>78470</v>
      </c>
      <c r="C17">
        <v>1.0760000000000001</v>
      </c>
      <c r="F17">
        <f t="shared" si="1"/>
        <v>0</v>
      </c>
      <c r="G17">
        <v>1.4970000000000001</v>
      </c>
      <c r="H17">
        <v>729.05</v>
      </c>
      <c r="I17" s="13">
        <f t="shared" si="2"/>
        <v>306.93004999999999</v>
      </c>
      <c r="J17">
        <v>1.427</v>
      </c>
      <c r="K17">
        <v>1524.92</v>
      </c>
      <c r="L17" s="12">
        <f t="shared" si="3"/>
        <v>535.24692000000005</v>
      </c>
      <c r="M17">
        <v>1.2718</v>
      </c>
      <c r="N17">
        <v>1987.49</v>
      </c>
      <c r="O17" s="12">
        <f t="shared" si="0"/>
        <v>836.83789473684214</v>
      </c>
      <c r="P17" s="12">
        <f t="shared" si="4"/>
        <v>163.85285978947368</v>
      </c>
      <c r="Q17" s="16">
        <f t="shared" si="5"/>
        <v>1006.0298297894736</v>
      </c>
    </row>
    <row r="18" spans="1:17" x14ac:dyDescent="0.35">
      <c r="A18" t="s">
        <v>11</v>
      </c>
      <c r="B18">
        <v>77431</v>
      </c>
      <c r="C18">
        <v>1.0760000000000001</v>
      </c>
      <c r="F18">
        <f t="shared" si="1"/>
        <v>0</v>
      </c>
      <c r="G18">
        <v>1.4970000000000001</v>
      </c>
      <c r="I18" s="13">
        <f t="shared" si="2"/>
        <v>0</v>
      </c>
      <c r="J18">
        <v>1.417</v>
      </c>
      <c r="K18">
        <v>693.62</v>
      </c>
      <c r="L18" s="12">
        <f t="shared" si="3"/>
        <v>236.52441999999999</v>
      </c>
      <c r="M18">
        <v>1.3089999999999999</v>
      </c>
      <c r="N18">
        <v>498.66</v>
      </c>
      <c r="O18" s="12">
        <f t="shared" si="0"/>
        <v>209.96210526315789</v>
      </c>
      <c r="P18" s="12">
        <f t="shared" si="4"/>
        <v>48.921170526315763</v>
      </c>
      <c r="Q18" s="16">
        <f t="shared" si="5"/>
        <v>285.44559052631575</v>
      </c>
    </row>
    <row r="19" spans="1:17" x14ac:dyDescent="0.35">
      <c r="A19" s="20" t="s">
        <v>12</v>
      </c>
      <c r="B19" s="20">
        <v>76409</v>
      </c>
      <c r="C19" s="20">
        <v>1.0760000000000001</v>
      </c>
      <c r="D19" s="20"/>
      <c r="E19" s="20"/>
      <c r="F19" s="20">
        <f t="shared" si="1"/>
        <v>0</v>
      </c>
      <c r="G19" s="20"/>
      <c r="H19" s="20"/>
      <c r="I19" s="21">
        <f t="shared" si="2"/>
        <v>0</v>
      </c>
      <c r="J19" s="20">
        <v>1.4059999999999999</v>
      </c>
      <c r="K19" s="20">
        <v>554.65</v>
      </c>
      <c r="L19" s="22">
        <f t="shared" si="3"/>
        <v>183.03449999999989</v>
      </c>
      <c r="M19" s="20">
        <v>1.294</v>
      </c>
      <c r="N19" s="20">
        <v>820.13</v>
      </c>
      <c r="O19" s="22">
        <f t="shared" si="0"/>
        <v>345.31789473684211</v>
      </c>
      <c r="P19" s="22">
        <f t="shared" si="4"/>
        <v>75.279301052631567</v>
      </c>
      <c r="Q19" s="23">
        <f t="shared" si="5"/>
        <v>258.31380105263145</v>
      </c>
    </row>
    <row r="20" spans="1:17" x14ac:dyDescent="0.35">
      <c r="Q20" s="2">
        <f>SUM(Q5:Q19)</f>
        <v>11064.259759999997</v>
      </c>
    </row>
  </sheetData>
  <mergeCells count="7">
    <mergeCell ref="J3:L3"/>
    <mergeCell ref="D2:F2"/>
    <mergeCell ref="G2:I2"/>
    <mergeCell ref="J2:L2"/>
    <mergeCell ref="F1:L1"/>
    <mergeCell ref="D3:F3"/>
    <mergeCell ref="G3:I3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01F23F00DDF24798FA169692F0B7C8" ma:contentTypeVersion="18" ma:contentTypeDescription="Create a new document." ma:contentTypeScope="" ma:versionID="5ee1b5370013f776fd573f4c099b3e49">
  <xsd:schema xmlns:xsd="http://www.w3.org/2001/XMLSchema" xmlns:xs="http://www.w3.org/2001/XMLSchema" xmlns:p="http://schemas.microsoft.com/office/2006/metadata/properties" xmlns:ns2="46741e5c-45f9-46d4-803d-e21df05cd84f" xmlns:ns3="464ff1ed-9edf-46b5-9392-7b2db52637f7" targetNamespace="http://schemas.microsoft.com/office/2006/metadata/properties" ma:root="true" ma:fieldsID="ba467c5551f33aecad2708284eb3945f" ns2:_="" ns3:_="">
    <xsd:import namespace="46741e5c-45f9-46d4-803d-e21df05cd84f"/>
    <xsd:import namespace="464ff1ed-9edf-46b5-9392-7b2db52637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741e5c-45f9-46d4-803d-e21df05cd8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2d0fe44-9c02-4c20-b836-064ca8647e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4ff1ed-9edf-46b5-9392-7b2db52637f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d958d82-a3d1-4219-8bda-e514794f35c1}" ma:internalName="TaxCatchAll" ma:showField="CatchAllData" ma:web="464ff1ed-9edf-46b5-9392-7b2db52637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4ff1ed-9edf-46b5-9392-7b2db52637f7" xsi:nil="true"/>
    <lcf76f155ced4ddcb4097134ff3c332f xmlns="46741e5c-45f9-46d4-803d-e21df05cd84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29EE2B-8200-447E-9CF5-81EC42F943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741e5c-45f9-46d4-803d-e21df05cd84f"/>
    <ds:schemaRef ds:uri="464ff1ed-9edf-46b5-9392-7b2db52637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1BFC65-ED61-4956-9BB3-8C5C0EC35EAD}">
  <ds:schemaRefs>
    <ds:schemaRef ds:uri="http://schemas.microsoft.com/office/2006/metadata/properties"/>
    <ds:schemaRef ds:uri="http://schemas.microsoft.com/office/infopath/2007/PartnerControls"/>
    <ds:schemaRef ds:uri="464ff1ed-9edf-46b5-9392-7b2db52637f7"/>
    <ds:schemaRef ds:uri="46741e5c-45f9-46d4-803d-e21df05cd84f"/>
  </ds:schemaRefs>
</ds:datastoreItem>
</file>

<file path=customXml/itemProps3.xml><?xml version="1.0" encoding="utf-8"?>
<ds:datastoreItem xmlns:ds="http://schemas.openxmlformats.org/officeDocument/2006/customXml" ds:itemID="{33349B87-3CF7-492E-B688-785CE9A8E1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ÜLE kasutatud seadmed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Koit</dc:creator>
  <cp:lastModifiedBy>Marek Koit</cp:lastModifiedBy>
  <dcterms:created xsi:type="dcterms:W3CDTF">2026-06-09T16:04:57Z</dcterms:created>
  <dcterms:modified xsi:type="dcterms:W3CDTF">2026-07-13T07:43:11Z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0x010100B301F23F00DDF24798FA169692F0B7C8</vt:lpwstr>
  </property>
  <property fmtid="{D5CDD505-2E9C-101B-9397-08002B2CF9AE}" pid="3" name="MediaServiceImageTags">
    <vt:lpwstr/>
  </property>
</Properties>
</file>